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670" yWindow="135" windowWidth="15195" windowHeight="12525" activeTab="0"/>
  </bookViews>
  <sheets>
    <sheet name="Leistungsblock A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<sst xmlns="http://schemas.openxmlformats.org/spreadsheetml/2006/main" count="40" uniqueCount="37">
  <si>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A. Doppelt gewichtete Kurse</t>
  </si>
  <si>
    <t>Fach 1</t>
  </si>
  <si>
    <t>Fach 2</t>
  </si>
  <si>
    <t>11.1</t>
  </si>
  <si>
    <t>11.2</t>
  </si>
  <si>
    <t>11.1 (*2)</t>
  </si>
  <si>
    <t>12.1 (*2)</t>
  </si>
  <si>
    <t>11.2 (*2)</t>
  </si>
  <si>
    <t>12.2 (*1)</t>
  </si>
  <si>
    <t>3. Prüfungsfach</t>
  </si>
  <si>
    <t>4. Prüfungsfach</t>
  </si>
  <si>
    <t>5. Prüfungsfach</t>
  </si>
  <si>
    <t>12.1</t>
  </si>
  <si>
    <t>Legende:</t>
  </si>
  <si>
    <t>PF = Profilfach</t>
  </si>
  <si>
    <t>Berechnung der Gesamtqualifikation für den Leistungsblock A</t>
  </si>
  <si>
    <t>Musik/Kunst *)</t>
  </si>
  <si>
    <t>Geschichte *)</t>
  </si>
  <si>
    <t>PF-Fremdsprache [bei 2 PF-Fremdsprachen] *)</t>
  </si>
  <si>
    <t>PF-Naturwissenschaft *)</t>
  </si>
  <si>
    <t>PF-Naturwissenschaft [bei 2 PF-Naturwissenschaften] )*</t>
  </si>
  <si>
    <t>B. Weitere Halbjahresleistungen (insgesamt 22):</t>
  </si>
  <si>
    <t>Geografie oder Sozialkunde oder Religion/Ethik *)</t>
  </si>
  <si>
    <t>Die besten 2 Kurse aus 4 Halbjahren *)</t>
  </si>
  <si>
    <t>Weitere Halbjahresleistungen +)</t>
  </si>
  <si>
    <t>Es dürfen von 11.1 bis 12.1 max. 2 Defizite vorhanden sein:</t>
  </si>
  <si>
    <t>Es dürfen von 11.1 bis 12.1 max. 6 Defizite vorhanden sein:</t>
  </si>
  <si>
    <t>+) Die besten Halbjahresergebnisse werden herangezogen. Sport kann mit max. 3 Kursen eingebracht werden.</t>
  </si>
  <si>
    <t>*) Wenn nicht 1. - 5. Prüfungsfach</t>
  </si>
  <si>
    <t>Zwischensumme 1</t>
  </si>
  <si>
    <t>Zwischensumme 2</t>
  </si>
  <si>
    <t>Zwischensumme 1 (mind. 70):</t>
  </si>
  <si>
    <t>Zwischensumme 2 (mind. 110):</t>
  </si>
  <si>
    <t>Summe</t>
  </si>
  <si>
    <t>Wenn alle Bedingungen erfüllt sind, erfolgt die Zulassung zur Prüfung. Die Gesamtleistung im Leistungsblock A erreichnet sich dann aus der Addition der beiden Zwischensummen:</t>
  </si>
  <si>
    <t>12.2</t>
  </si>
  <si>
    <t>--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</si>
</sst>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 locked="0"/>
    </xf>
    <xf numFmtId="0" fontId="3" fillId="2" borderId="0" xfId="0" applyFont="1" applyFill="1" applyBorder="1" applyAlignment="1" applyProtection="1">
      <alignment/>
      <protection hidden="1" locked="0"/>
    </xf>
    <xf numFmtId="164" fontId="3" fillId="2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/>
      <protection hidden="1"/>
    </xf>
    <xf numFmtId="164" fontId="2" fillId="2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/>
      <protection/>
    </xf>
    <xf numFmtId="164" fontId="2" fillId="2" borderId="0" xfId="0" applyNumberFormat="1" applyFont="1" applyFill="1" applyBorder="1" applyAlignment="1" applyProtection="1">
      <alignment horizontal="center" vertical="top"/>
      <protection hidden="1"/>
    </xf>
    <xf numFmtId="0" fontId="3" fillId="2" borderId="0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164" fontId="3" fillId="2" borderId="0" xfId="0" applyNumberFormat="1" applyFont="1" applyFill="1" applyBorder="1" applyAlignment="1" applyProtection="1">
      <alignment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0" xfId="0" applyNumberFormat="1" applyFont="1" applyFill="1" applyBorder="1" applyAlignment="1" applyProtection="1">
      <alignment horizontal="left"/>
      <protection locked="0"/>
    </xf>
    <xf numFmtId="164" fontId="3" fillId="2" borderId="0" xfId="0" applyNumberFormat="1" applyFont="1" applyFill="1" applyBorder="1" applyAlignment="1" applyProtection="1">
      <alignment vertical="center"/>
      <protection locked="0"/>
    </xf>
    <xf numFmtId="164" fontId="3" fillId="2" borderId="0" xfId="0" applyNumberFormat="1" applyFont="1" applyFill="1" applyBorder="1" applyAlignment="1" applyProtection="1" quotePrefix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 wrapText="1" shrinkToFi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2" fontId="3" fillId="2" borderId="0" xfId="0" applyNumberFormat="1" applyFont="1" applyFill="1" applyBorder="1" applyAlignment="1" applyProtection="1">
      <alignment horizontal="center"/>
      <protection hidden="1" locked="0"/>
    </xf>
    <xf numFmtId="0" fontId="2" fillId="2" borderId="0" xfId="0" applyFont="1" applyFill="1" applyBorder="1" applyAlignment="1" applyProtection="1">
      <alignment horizontal="center"/>
      <protection hidden="1" locked="0"/>
    </xf>
    <xf numFmtId="0" fontId="3" fillId="2" borderId="0" xfId="0" applyFont="1" applyFill="1" applyBorder="1" applyAlignment="1" applyProtection="1" quotePrefix="1">
      <alignment horizontal="left" vertical="top"/>
      <protection locked="0"/>
    </xf>
    <xf numFmtId="164" fontId="3" fillId="2" borderId="0" xfId="0" applyNumberFormat="1" applyFont="1" applyFill="1" applyBorder="1" applyAlignment="1" applyProtection="1">
      <alignment horizontal="center"/>
      <protection/>
    </xf>
    <xf numFmtId="164" fontId="2" fillId="2" borderId="0" xfId="0" applyNumberFormat="1" applyFont="1" applyFill="1" applyBorder="1" applyAlignment="1" applyProtection="1">
      <alignment horizontal="center"/>
      <protection/>
    </xf>
    <xf numFmtId="164" fontId="3" fillId="2" borderId="0" xfId="0" applyNumberFormat="1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4" fillId="2" borderId="0" xfId="0" applyFont="1" applyFill="1" applyBorder="1" applyAlignment="1" applyProtection="1">
      <alignment/>
      <protection hidden="1"/>
    </xf>
    <xf numFmtId="164" fontId="3" fillId="2" borderId="0" xfId="0" applyNumberFormat="1" applyFont="1" applyFill="1" applyBorder="1" applyAlignment="1" applyProtection="1">
      <alignment vertical="center"/>
      <protection hidden="1"/>
    </xf>
    <xf numFmtId="164" fontId="3" fillId="2" borderId="0" xfId="0" applyNumberFormat="1" applyFont="1" applyFill="1" applyBorder="1" applyAlignment="1" applyProtection="1">
      <alignment vertical="center" wrapText="1" shrinkToFit="1"/>
      <protection hidden="1"/>
    </xf>
    <xf numFmtId="164" fontId="3" fillId="2" borderId="0" xfId="0" applyNumberFormat="1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 horizontal="center" vertical="center" wrapText="1" shrinkToFit="1"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3" fillId="2" borderId="3" xfId="0" applyFont="1" applyFill="1" applyBorder="1" applyAlignment="1" applyProtection="1">
      <alignment/>
      <protection hidden="1"/>
    </xf>
    <xf numFmtId="164" fontId="3" fillId="2" borderId="0" xfId="0" applyNumberFormat="1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164" fontId="3" fillId="2" borderId="0" xfId="0" applyNumberFormat="1" applyFont="1" applyFill="1" applyBorder="1" applyAlignment="1" applyProtection="1">
      <alignment/>
      <protection/>
    </xf>
    <xf numFmtId="49" fontId="3" fillId="2" borderId="0" xfId="0" applyNumberFormat="1" applyFont="1" applyFill="1" applyBorder="1" applyAlignment="1" applyProtection="1">
      <alignment/>
      <protection/>
    </xf>
    <xf numFmtId="49" fontId="3" fillId="2" borderId="0" xfId="0" applyNumberFormat="1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left"/>
      <protection/>
    </xf>
    <xf numFmtId="0" fontId="3" fillId="2" borderId="4" xfId="0" applyFont="1" applyFill="1" applyBorder="1" applyAlignment="1" applyProtection="1" quotePrefix="1">
      <alignment horizontal="right" vertical="top" wrapText="1" shrinkToFit="1"/>
      <protection hidden="1"/>
    </xf>
    <xf numFmtId="0" fontId="3" fillId="2" borderId="5" xfId="0" applyFont="1" applyFill="1" applyBorder="1" applyAlignment="1" applyProtection="1" quotePrefix="1">
      <alignment horizontal="right" vertical="top" wrapText="1" shrinkToFit="1"/>
      <protection hidden="1"/>
    </xf>
    <xf numFmtId="0" fontId="3" fillId="2" borderId="6" xfId="0" applyFont="1" applyFill="1" applyBorder="1" applyAlignment="1" applyProtection="1" quotePrefix="1">
      <alignment horizontal="right" vertical="top" wrapText="1" shrinkToFit="1"/>
      <protection hidden="1"/>
    </xf>
    <xf numFmtId="0" fontId="3" fillId="2" borderId="7" xfId="0" applyFont="1" applyFill="1" applyBorder="1" applyAlignment="1" applyProtection="1" quotePrefix="1">
      <alignment horizontal="right" vertical="top" wrapText="1" shrinkToFit="1"/>
      <protection hidden="1"/>
    </xf>
    <xf numFmtId="0" fontId="3" fillId="2" borderId="0" xfId="0" applyFont="1" applyFill="1" applyBorder="1" applyAlignment="1" applyProtection="1" quotePrefix="1">
      <alignment horizontal="right" vertical="top" wrapText="1" shrinkToFit="1"/>
      <protection hidden="1"/>
    </xf>
    <xf numFmtId="0" fontId="3" fillId="2" borderId="8" xfId="0" applyFont="1" applyFill="1" applyBorder="1" applyAlignment="1" applyProtection="1" quotePrefix="1">
      <alignment horizontal="right" vertical="top" wrapText="1" shrinkToFit="1"/>
      <protection hidden="1"/>
    </xf>
    <xf numFmtId="0" fontId="3" fillId="2" borderId="9" xfId="0" applyFont="1" applyFill="1" applyBorder="1" applyAlignment="1" applyProtection="1" quotePrefix="1">
      <alignment horizontal="right" vertical="top" wrapText="1" shrinkToFit="1"/>
      <protection hidden="1"/>
    </xf>
    <xf numFmtId="0" fontId="3" fillId="2" borderId="10" xfId="0" applyFont="1" applyFill="1" applyBorder="1" applyAlignment="1" applyProtection="1" quotePrefix="1">
      <alignment horizontal="right" vertical="top" wrapText="1" shrinkToFit="1"/>
      <protection hidden="1"/>
    </xf>
    <xf numFmtId="0" fontId="3" fillId="2" borderId="11" xfId="0" applyFont="1" applyFill="1" applyBorder="1" applyAlignment="1" applyProtection="1" quotePrefix="1">
      <alignment horizontal="right" vertical="top" wrapText="1" shrinkToFit="1"/>
      <protection hidden="1"/>
    </xf>
    <xf numFmtId="164" fontId="3" fillId="2" borderId="0" xfId="0" applyNumberFormat="1" applyFont="1" applyFill="1" applyBorder="1" applyAlignment="1" applyProtection="1">
      <alignment horizontal="right"/>
      <protection/>
    </xf>
    <xf numFmtId="164" fontId="3" fillId="2" borderId="0" xfId="0" applyNumberFormat="1" applyFont="1" applyFill="1" applyBorder="1" applyAlignment="1" applyProtection="1">
      <alignment horizontal="right"/>
      <protection hidden="1"/>
    </xf>
    <xf numFmtId="164" fontId="3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3" fillId="2" borderId="3" xfId="0" applyFont="1" applyFill="1" applyBorder="1" applyAlignment="1" applyProtection="1" quotePrefix="1">
      <alignment horizontal="left" vertical="top" wrapText="1"/>
      <protection hidden="1"/>
    </xf>
    <xf numFmtId="0" fontId="3" fillId="2" borderId="12" xfId="0" applyFont="1" applyFill="1" applyBorder="1" applyAlignment="1" applyProtection="1" quotePrefix="1">
      <alignment horizontal="left" vertical="top" wrapText="1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/>
        <i val="0"/>
        <color rgb="FF008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40"/>
  <sheetViews>
    <sheetView tabSelected="1" workbookViewId="0" topLeftCell="A1">
      <selection activeCell="A43" sqref="A43"/>
    </sheetView>
  </sheetViews>
  <sheetFormatPr defaultColWidth="11.421875" defaultRowHeight="12.75"/>
  <cols>
    <col min="1" max="1" width="56.421875" style="10" customWidth="1"/>
    <col min="2" max="5" width="10.00390625" style="10" bestFit="1" customWidth="1"/>
    <col min="6" max="6" width="5.140625" style="11" bestFit="1" customWidth="1"/>
    <col min="7" max="7" width="13.28125" style="10" bestFit="1" customWidth="1"/>
    <col min="8" max="8" width="2.140625" style="2" customWidth="1"/>
    <col min="9" max="9" width="6.7109375" style="2" customWidth="1"/>
    <col min="10" max="10" width="9.140625" style="2" bestFit="1" customWidth="1"/>
    <col min="11" max="11" width="2.140625" style="11" bestFit="1" customWidth="1"/>
    <col min="12" max="12" width="7.7109375" style="10" bestFit="1" customWidth="1"/>
    <col min="13" max="16384" width="11.421875" style="10" customWidth="1"/>
  </cols>
  <sheetData>
    <row r="1" spans="1:12" ht="12.75">
      <c r="A1" s="41" t="s">
        <v>15</v>
      </c>
      <c r="B1" s="41"/>
      <c r="C1" s="41"/>
      <c r="D1" s="41"/>
      <c r="E1" s="41"/>
      <c r="F1" s="41"/>
      <c r="G1" s="41"/>
      <c r="K1" s="2"/>
      <c r="L1" s="3"/>
    </row>
    <row r="2" spans="1:12" ht="12.75">
      <c r="A2" s="18"/>
      <c r="B2" s="18"/>
      <c r="C2" s="18"/>
      <c r="D2" s="18"/>
      <c r="E2" s="18"/>
      <c r="F2" s="18"/>
      <c r="K2" s="2"/>
      <c r="L2" s="3"/>
    </row>
    <row r="3" spans="1:12" ht="12.75">
      <c r="A3" s="40" t="s">
        <v>0</v>
      </c>
      <c r="K3" s="2"/>
      <c r="L3" s="3"/>
    </row>
    <row r="4" spans="11:12" ht="12.75">
      <c r="K4" s="2"/>
      <c r="L4" s="3"/>
    </row>
    <row r="5" spans="2:12" s="8" customFormat="1" ht="12.75">
      <c r="B5" s="38" t="s">
        <v>5</v>
      </c>
      <c r="C5" s="38" t="s">
        <v>7</v>
      </c>
      <c r="D5" s="38" t="s">
        <v>6</v>
      </c>
      <c r="E5" s="38" t="s">
        <v>8</v>
      </c>
      <c r="F5" s="36"/>
      <c r="H5" s="1"/>
      <c r="I5" s="1"/>
      <c r="J5" s="1"/>
      <c r="K5" s="1"/>
      <c r="L5" s="5"/>
    </row>
    <row r="6" spans="1:12" ht="12.75">
      <c r="A6" s="12" t="s">
        <v>1</v>
      </c>
      <c r="B6" s="13"/>
      <c r="C6" s="13"/>
      <c r="D6" s="13"/>
      <c r="E6" s="13"/>
      <c r="F6" s="22">
        <f>2*B6+2*C6+2*D6+E6</f>
        <v>0</v>
      </c>
      <c r="G6" s="8"/>
      <c r="H6" s="1">
        <f aca="true" t="shared" si="0" ref="H6:J7">IF(B6="",0,IF(B6&gt;4,0,1))</f>
        <v>0</v>
      </c>
      <c r="I6" s="1">
        <f t="shared" si="0"/>
        <v>0</v>
      </c>
      <c r="J6" s="1">
        <f t="shared" si="0"/>
        <v>0</v>
      </c>
      <c r="K6" s="1"/>
      <c r="L6" s="3"/>
    </row>
    <row r="7" spans="1:12" ht="12.75">
      <c r="A7" s="12" t="s">
        <v>2</v>
      </c>
      <c r="B7" s="13"/>
      <c r="C7" s="13"/>
      <c r="D7" s="13"/>
      <c r="E7" s="13"/>
      <c r="F7" s="22">
        <f>2*B7+2*C7+2*D7+E7</f>
        <v>0</v>
      </c>
      <c r="G7" s="8"/>
      <c r="H7" s="1">
        <f t="shared" si="0"/>
        <v>0</v>
      </c>
      <c r="I7" s="1">
        <f t="shared" si="0"/>
        <v>0</v>
      </c>
      <c r="J7" s="1">
        <f t="shared" si="0"/>
        <v>0</v>
      </c>
      <c r="K7" s="1"/>
      <c r="L7" s="3"/>
    </row>
    <row r="8" spans="1:12" ht="12.75">
      <c r="A8" s="12"/>
      <c r="B8" s="12"/>
      <c r="C8" s="12"/>
      <c r="D8" s="12"/>
      <c r="E8" s="12"/>
      <c r="F8" s="22"/>
      <c r="G8" s="8"/>
      <c r="H8" s="1"/>
      <c r="I8" s="1"/>
      <c r="J8" s="1"/>
      <c r="K8" s="1"/>
      <c r="L8" s="3"/>
    </row>
    <row r="9" spans="1:12" s="8" customFormat="1" ht="12.75">
      <c r="A9" s="37"/>
      <c r="B9" s="37"/>
      <c r="C9" s="52" t="s">
        <v>31</v>
      </c>
      <c r="D9" s="52"/>
      <c r="E9" s="52"/>
      <c r="F9" s="23">
        <f>SUM(F6:F7)</f>
        <v>0</v>
      </c>
      <c r="G9" s="8" t="str">
        <f>IF(F9&gt;=70,"Erfüllt","Nicht erfüllt")</f>
        <v>Nicht erfüllt</v>
      </c>
      <c r="H9" s="1"/>
      <c r="I9" s="1"/>
      <c r="J9" s="1"/>
      <c r="K9" s="1"/>
      <c r="L9" s="5"/>
    </row>
    <row r="10" spans="1:12" s="8" customFormat="1" ht="12.75">
      <c r="A10" s="52" t="s">
        <v>25</v>
      </c>
      <c r="B10" s="52"/>
      <c r="C10" s="52"/>
      <c r="D10" s="52"/>
      <c r="E10" s="52"/>
      <c r="F10" s="23">
        <f>SUM(H6:J7)</f>
        <v>0</v>
      </c>
      <c r="G10" s="8" t="str">
        <f>IF(SUM(H6:J7)&gt;2,"Nicht erfüllt","Erfüllt")</f>
        <v>Erfüllt</v>
      </c>
      <c r="H10" s="1"/>
      <c r="I10" s="1"/>
      <c r="J10" s="1"/>
      <c r="K10" s="1"/>
      <c r="L10" s="5"/>
    </row>
    <row r="11" spans="1:12" s="8" customFormat="1" ht="12.75">
      <c r="A11" s="37"/>
      <c r="B11" s="37"/>
      <c r="C11" s="37"/>
      <c r="D11" s="37"/>
      <c r="E11" s="37"/>
      <c r="F11" s="22"/>
      <c r="H11" s="1"/>
      <c r="I11" s="1"/>
      <c r="J11" s="1"/>
      <c r="K11" s="1"/>
      <c r="L11" s="5"/>
    </row>
    <row r="12" spans="1:12" ht="12.75">
      <c r="A12" s="28" t="s">
        <v>21</v>
      </c>
      <c r="B12" s="14"/>
      <c r="C12" s="14"/>
      <c r="F12" s="22">
        <f>COUNT(B15:E30)</f>
        <v>0</v>
      </c>
      <c r="G12" s="8" t="str">
        <f>IF(OR(F12&lt;22,F12&gt;22),"Nicht erfüllt","Erfüllt")</f>
        <v>Nicht erfüllt</v>
      </c>
      <c r="H12" s="1"/>
      <c r="I12" s="1"/>
      <c r="J12" s="1"/>
      <c r="K12" s="1"/>
      <c r="L12" s="3"/>
    </row>
    <row r="13" spans="1:12" s="8" customFormat="1" ht="12.75">
      <c r="A13" s="37"/>
      <c r="B13" s="37"/>
      <c r="C13" s="37"/>
      <c r="D13" s="37"/>
      <c r="E13" s="37"/>
      <c r="F13" s="22"/>
      <c r="H13" s="1"/>
      <c r="I13" s="1"/>
      <c r="J13" s="1"/>
      <c r="K13" s="1"/>
      <c r="L13" s="5"/>
    </row>
    <row r="14" spans="1:12" s="8" customFormat="1" ht="12.75">
      <c r="A14" s="37"/>
      <c r="B14" s="39" t="s">
        <v>3</v>
      </c>
      <c r="C14" s="39" t="s">
        <v>4</v>
      </c>
      <c r="D14" s="39" t="s">
        <v>12</v>
      </c>
      <c r="E14" s="39" t="s">
        <v>35</v>
      </c>
      <c r="F14" s="22"/>
      <c r="H14" s="1"/>
      <c r="I14" s="1"/>
      <c r="J14" s="1"/>
      <c r="K14" s="1"/>
      <c r="L14" s="5"/>
    </row>
    <row r="15" spans="1:12" ht="12.75">
      <c r="A15" s="15" t="s">
        <v>9</v>
      </c>
      <c r="B15" s="13"/>
      <c r="C15" s="13"/>
      <c r="D15" s="13"/>
      <c r="E15" s="16" t="s">
        <v>36</v>
      </c>
      <c r="F15" s="24">
        <f>SUM(B15:D15)</f>
        <v>0</v>
      </c>
      <c r="G15" s="25"/>
      <c r="H15" s="7">
        <f>IF(B15="",0,IF(B15&gt;4,0,1))</f>
        <v>0</v>
      </c>
      <c r="I15" s="7">
        <f>IF(C15="",0,IF(C15&gt;4,0,1))</f>
        <v>0</v>
      </c>
      <c r="J15" s="7">
        <f>IF(D15="",0,IF(D15&gt;4,0,1))</f>
        <v>0</v>
      </c>
      <c r="K15" s="7"/>
      <c r="L15" s="3"/>
    </row>
    <row r="16" spans="1:12" ht="12.75">
      <c r="A16" s="15" t="s">
        <v>10</v>
      </c>
      <c r="B16" s="13"/>
      <c r="C16" s="13"/>
      <c r="D16" s="13"/>
      <c r="E16" s="16" t="s">
        <v>36</v>
      </c>
      <c r="F16" s="24">
        <f>SUM(B16:D16)</f>
        <v>0</v>
      </c>
      <c r="G16" s="25"/>
      <c r="H16" s="7">
        <f aca="true" t="shared" si="1" ref="H16:H30">IF(B16="",0,IF(B16&gt;4,0,1))</f>
        <v>0</v>
      </c>
      <c r="I16" s="7">
        <f aca="true" t="shared" si="2" ref="I16:I30">IF(C16="",0,IF(C16&gt;4,0,1))</f>
        <v>0</v>
      </c>
      <c r="J16" s="7">
        <f>IF(D16="",0,IF(D16&gt;4,0,1))</f>
        <v>0</v>
      </c>
      <c r="K16" s="7"/>
      <c r="L16" s="3"/>
    </row>
    <row r="17" spans="1:12" ht="12.75">
      <c r="A17" s="15" t="s">
        <v>11</v>
      </c>
      <c r="B17" s="13"/>
      <c r="C17" s="13"/>
      <c r="D17" s="13"/>
      <c r="E17" s="16" t="s">
        <v>36</v>
      </c>
      <c r="F17" s="24">
        <f>SUM(B17:D17)</f>
        <v>0</v>
      </c>
      <c r="G17" s="25"/>
      <c r="H17" s="7">
        <f t="shared" si="1"/>
        <v>0</v>
      </c>
      <c r="I17" s="7"/>
      <c r="J17" s="7"/>
      <c r="K17" s="7"/>
      <c r="L17" s="3"/>
    </row>
    <row r="18" spans="1:12" s="8" customFormat="1" ht="12.75">
      <c r="A18" s="35"/>
      <c r="B18" s="35"/>
      <c r="C18" s="35"/>
      <c r="D18" s="35"/>
      <c r="E18" s="35"/>
      <c r="F18" s="24"/>
      <c r="G18" s="25"/>
      <c r="H18" s="7"/>
      <c r="I18" s="7"/>
      <c r="J18" s="7"/>
      <c r="K18" s="7"/>
      <c r="L18" s="5"/>
    </row>
    <row r="19" spans="1:12" ht="12.75">
      <c r="A19" s="29" t="s">
        <v>16</v>
      </c>
      <c r="B19" s="13"/>
      <c r="C19" s="13"/>
      <c r="D19" s="54" t="s">
        <v>23</v>
      </c>
      <c r="E19" s="54"/>
      <c r="F19" s="24">
        <f>SUM(B19:D19)</f>
        <v>0</v>
      </c>
      <c r="G19" s="25"/>
      <c r="H19" s="7">
        <f t="shared" si="1"/>
        <v>0</v>
      </c>
      <c r="I19" s="7">
        <f t="shared" si="2"/>
        <v>0</v>
      </c>
      <c r="J19" s="7"/>
      <c r="K19" s="7"/>
      <c r="L19" s="3"/>
    </row>
    <row r="20" spans="1:12" ht="12.75">
      <c r="A20" s="30" t="s">
        <v>22</v>
      </c>
      <c r="B20" s="13"/>
      <c r="C20" s="13"/>
      <c r="D20" s="54"/>
      <c r="E20" s="54"/>
      <c r="F20" s="24">
        <f>SUM(B20:D20)</f>
        <v>0</v>
      </c>
      <c r="G20" s="25"/>
      <c r="H20" s="7">
        <f t="shared" si="1"/>
        <v>0</v>
      </c>
      <c r="I20" s="7">
        <f t="shared" si="2"/>
        <v>0</v>
      </c>
      <c r="J20" s="7"/>
      <c r="K20" s="7"/>
      <c r="L20" s="3"/>
    </row>
    <row r="21" spans="1:12" s="8" customFormat="1" ht="12.75">
      <c r="A21" s="29"/>
      <c r="B21" s="35"/>
      <c r="C21" s="35"/>
      <c r="D21" s="35"/>
      <c r="E21" s="35"/>
      <c r="F21" s="24"/>
      <c r="G21" s="25"/>
      <c r="H21" s="7"/>
      <c r="I21" s="7"/>
      <c r="J21" s="7"/>
      <c r="K21" s="7"/>
      <c r="L21" s="5"/>
    </row>
    <row r="22" spans="1:12" ht="12.75">
      <c r="A22" s="29" t="s">
        <v>17</v>
      </c>
      <c r="B22" s="13"/>
      <c r="C22" s="13"/>
      <c r="D22" s="13"/>
      <c r="E22" s="13"/>
      <c r="F22" s="24">
        <f>SUM(B22:D22)+E22</f>
        <v>0</v>
      </c>
      <c r="G22" s="25"/>
      <c r="H22" s="7">
        <f t="shared" si="1"/>
        <v>0</v>
      </c>
      <c r="I22" s="7">
        <f t="shared" si="2"/>
        <v>0</v>
      </c>
      <c r="J22" s="7">
        <f>IF(D22="",0,IF(D22&gt;4,0,1))</f>
        <v>0</v>
      </c>
      <c r="K22" s="7">
        <f>IF(E22="",0,IF(E22&gt;4,0,1))</f>
        <v>0</v>
      </c>
      <c r="L22" s="3"/>
    </row>
    <row r="23" spans="1:12" s="8" customFormat="1" ht="12.75">
      <c r="A23" s="29"/>
      <c r="B23" s="35"/>
      <c r="C23" s="35"/>
      <c r="D23" s="35"/>
      <c r="E23" s="35"/>
      <c r="F23" s="24"/>
      <c r="G23" s="25"/>
      <c r="H23" s="7"/>
      <c r="I23" s="7"/>
      <c r="J23" s="7"/>
      <c r="K23" s="7"/>
      <c r="L23" s="5"/>
    </row>
    <row r="24" spans="1:12" ht="12.75">
      <c r="A24" s="30" t="s">
        <v>18</v>
      </c>
      <c r="B24" s="13"/>
      <c r="C24" s="13"/>
      <c r="D24" s="13"/>
      <c r="E24" s="13"/>
      <c r="F24" s="24">
        <f>SUM(B24:D24)+E24</f>
        <v>0</v>
      </c>
      <c r="G24" s="25"/>
      <c r="H24" s="7">
        <f t="shared" si="1"/>
        <v>0</v>
      </c>
      <c r="I24" s="7">
        <f t="shared" si="2"/>
        <v>0</v>
      </c>
      <c r="J24" s="7">
        <f>IF(D24="",0,IF(D24&gt;4,0,1))</f>
        <v>0</v>
      </c>
      <c r="K24" s="7">
        <f>IF(E24="",0,IF(E24&gt;4,0,1))</f>
        <v>0</v>
      </c>
      <c r="L24" s="3"/>
    </row>
    <row r="25" spans="1:12" s="8" customFormat="1" ht="12.75">
      <c r="A25" s="29"/>
      <c r="B25" s="35"/>
      <c r="C25" s="35"/>
      <c r="D25" s="35"/>
      <c r="E25" s="35"/>
      <c r="F25" s="24"/>
      <c r="G25" s="25"/>
      <c r="H25" s="1"/>
      <c r="I25" s="1"/>
      <c r="J25" s="1"/>
      <c r="K25" s="1"/>
      <c r="L25" s="5"/>
    </row>
    <row r="26" spans="1:12" ht="12.75">
      <c r="A26" s="30" t="s">
        <v>19</v>
      </c>
      <c r="B26" s="13"/>
      <c r="C26" s="13"/>
      <c r="D26" s="13"/>
      <c r="E26" s="13"/>
      <c r="F26" s="24">
        <f>SUM(B26:D26)+E26</f>
        <v>0</v>
      </c>
      <c r="G26" s="25"/>
      <c r="H26" s="7">
        <f>IF(B26="",0,IF(B26&gt;4,0,1))</f>
        <v>0</v>
      </c>
      <c r="I26" s="7">
        <f>IF(C26="",0,IF(C26&gt;4,0,1))</f>
        <v>0</v>
      </c>
      <c r="J26" s="7">
        <f>IF(D26="",0,IF(D26&gt;4,0,1))</f>
        <v>0</v>
      </c>
      <c r="K26" s="7">
        <f>IF(E26="",0,IF(E26&gt;4,0,1))</f>
        <v>0</v>
      </c>
      <c r="L26" s="3"/>
    </row>
    <row r="27" spans="1:12" ht="12.75">
      <c r="A27" s="30" t="s">
        <v>20</v>
      </c>
      <c r="B27" s="13"/>
      <c r="C27" s="13"/>
      <c r="D27" s="13"/>
      <c r="E27" s="13"/>
      <c r="F27" s="24">
        <f>SUM(B27:D27)+E27</f>
        <v>0</v>
      </c>
      <c r="G27" s="25"/>
      <c r="H27" s="7">
        <f t="shared" si="1"/>
        <v>0</v>
      </c>
      <c r="I27" s="7">
        <f t="shared" si="2"/>
        <v>0</v>
      </c>
      <c r="J27" s="7">
        <f>IF(D27="",0,IF(D27&gt;4,0,1))</f>
        <v>0</v>
      </c>
      <c r="K27" s="7">
        <f>IF(E27="",0,IF(E27&gt;4,0,1))</f>
        <v>0</v>
      </c>
      <c r="L27" s="3"/>
    </row>
    <row r="28" spans="1:12" s="8" customFormat="1" ht="12.75">
      <c r="A28" s="29"/>
      <c r="B28" s="35"/>
      <c r="C28" s="35"/>
      <c r="D28" s="35"/>
      <c r="E28" s="35"/>
      <c r="F28" s="24"/>
      <c r="G28" s="25"/>
      <c r="H28" s="7"/>
      <c r="I28" s="7"/>
      <c r="J28" s="7"/>
      <c r="K28" s="7"/>
      <c r="L28" s="5"/>
    </row>
    <row r="29" spans="1:12" ht="12.75">
      <c r="A29" s="29" t="s">
        <v>24</v>
      </c>
      <c r="B29" s="13"/>
      <c r="C29" s="13"/>
      <c r="D29" s="13"/>
      <c r="E29" s="13"/>
      <c r="F29" s="24">
        <f>SUM(B29:D29)+E29</f>
        <v>0</v>
      </c>
      <c r="G29" s="25"/>
      <c r="H29" s="7">
        <f t="shared" si="1"/>
        <v>0</v>
      </c>
      <c r="I29" s="7">
        <f t="shared" si="2"/>
        <v>0</v>
      </c>
      <c r="J29" s="7">
        <f>IF(D29="",0,IF(D29&gt;4,0,1))</f>
        <v>0</v>
      </c>
      <c r="K29" s="7">
        <f>IF(E29="",0,IF(E29&gt;4,0,1))</f>
        <v>0</v>
      </c>
      <c r="L29" s="3"/>
    </row>
    <row r="30" spans="1:12" ht="12.75">
      <c r="A30" s="29" t="s">
        <v>24</v>
      </c>
      <c r="B30" s="13"/>
      <c r="C30" s="13"/>
      <c r="D30" s="13"/>
      <c r="E30" s="13"/>
      <c r="F30" s="24">
        <f>SUM(B30:D30)+E30</f>
        <v>0</v>
      </c>
      <c r="G30" s="25"/>
      <c r="H30" s="7">
        <f t="shared" si="1"/>
        <v>0</v>
      </c>
      <c r="I30" s="7">
        <f t="shared" si="2"/>
        <v>0</v>
      </c>
      <c r="J30" s="7">
        <f>IF(D30="",0,IF(D30&gt;4,0,1))</f>
        <v>0</v>
      </c>
      <c r="K30" s="7">
        <f>IF(E30="",0,IF(E30&gt;4,0,1))</f>
        <v>0</v>
      </c>
      <c r="L30" s="3"/>
    </row>
    <row r="31" spans="1:11" s="8" customFormat="1" ht="12.75">
      <c r="A31" s="37"/>
      <c r="B31" s="37"/>
      <c r="C31" s="37"/>
      <c r="D31" s="37"/>
      <c r="E31" s="37"/>
      <c r="F31" s="22"/>
      <c r="H31" s="1"/>
      <c r="I31" s="1"/>
      <c r="J31" s="1"/>
      <c r="K31" s="36"/>
    </row>
    <row r="32" spans="1:7" ht="12.75">
      <c r="A32" s="31"/>
      <c r="B32" s="31"/>
      <c r="C32" s="53" t="s">
        <v>32</v>
      </c>
      <c r="D32" s="53"/>
      <c r="E32" s="53"/>
      <c r="F32" s="6">
        <f>SUM(F15:F30)</f>
        <v>0</v>
      </c>
      <c r="G32" s="5" t="str">
        <f>IF(F32&gt;=110,"Erfüllt","Nicht erfüllt")</f>
        <v>Nicht erfüllt</v>
      </c>
    </row>
    <row r="33" spans="1:7" ht="12.75">
      <c r="A33" s="55" t="s">
        <v>26</v>
      </c>
      <c r="B33" s="55"/>
      <c r="C33" s="55"/>
      <c r="D33" s="55"/>
      <c r="E33" s="55"/>
      <c r="F33" s="6">
        <f>SUM(H15:K30)</f>
        <v>0</v>
      </c>
      <c r="G33" s="5" t="str">
        <f>IF(SUM(H15:K30)&gt;6,"Nicht erfüllt","Erfüllt")</f>
        <v>Erfüllt</v>
      </c>
    </row>
    <row r="34" spans="6:11" s="8" customFormat="1" ht="12.75">
      <c r="F34" s="36"/>
      <c r="H34" s="1"/>
      <c r="I34" s="1"/>
      <c r="J34" s="1"/>
      <c r="K34" s="36"/>
    </row>
    <row r="35" spans="1:8" ht="12.75">
      <c r="A35" s="33" t="s">
        <v>13</v>
      </c>
      <c r="B35" s="5"/>
      <c r="C35" s="43" t="s">
        <v>34</v>
      </c>
      <c r="D35" s="44"/>
      <c r="E35" s="44"/>
      <c r="F35" s="44"/>
      <c r="G35" s="45"/>
      <c r="H35" s="17"/>
    </row>
    <row r="36" spans="1:13" ht="12.75">
      <c r="A36" s="34" t="s">
        <v>28</v>
      </c>
      <c r="B36" s="5"/>
      <c r="C36" s="46"/>
      <c r="D36" s="47"/>
      <c r="E36" s="47"/>
      <c r="F36" s="47"/>
      <c r="G36" s="48"/>
      <c r="I36" s="4">
        <f>F9</f>
        <v>0</v>
      </c>
      <c r="J36" s="42" t="s">
        <v>29</v>
      </c>
      <c r="K36" s="42"/>
      <c r="L36" s="42"/>
      <c r="M36" s="42"/>
    </row>
    <row r="37" spans="1:13" ht="12.75">
      <c r="A37" s="34" t="s">
        <v>14</v>
      </c>
      <c r="B37" s="5"/>
      <c r="C37" s="46"/>
      <c r="D37" s="47"/>
      <c r="E37" s="47"/>
      <c r="F37" s="47"/>
      <c r="G37" s="48"/>
      <c r="I37" s="4">
        <f>F32</f>
        <v>0</v>
      </c>
      <c r="J37" s="42" t="s">
        <v>30</v>
      </c>
      <c r="K37" s="42"/>
      <c r="L37" s="42"/>
      <c r="M37" s="42"/>
    </row>
    <row r="38" spans="1:13" ht="12.75">
      <c r="A38" s="56" t="s">
        <v>27</v>
      </c>
      <c r="B38" s="5"/>
      <c r="C38" s="49"/>
      <c r="D38" s="50"/>
      <c r="E38" s="50"/>
      <c r="F38" s="50"/>
      <c r="G38" s="51"/>
      <c r="I38" s="9">
        <f>I36+I37</f>
        <v>0</v>
      </c>
      <c r="J38" s="27" t="s">
        <v>33</v>
      </c>
      <c r="K38" s="27"/>
      <c r="L38" s="27"/>
      <c r="M38" s="26"/>
    </row>
    <row r="39" spans="1:10" ht="12.75">
      <c r="A39" s="56"/>
      <c r="B39" s="5"/>
      <c r="C39" s="5"/>
      <c r="D39" s="5"/>
      <c r="E39" s="5"/>
      <c r="F39" s="1"/>
      <c r="G39" s="5"/>
      <c r="I39" s="19"/>
      <c r="J39" s="20"/>
    </row>
    <row r="40" spans="1:13" ht="3" customHeight="1">
      <c r="A40" s="57"/>
      <c r="B40" s="5"/>
      <c r="C40" s="5"/>
      <c r="D40" s="32"/>
      <c r="E40" s="32"/>
      <c r="F40" s="32"/>
      <c r="G40" s="5"/>
      <c r="M40" s="21"/>
    </row>
  </sheetData>
  <sheetProtection password="DD7C" sheet="1" objects="1" scenarios="1" selectLockedCells="1"/>
  <protectedRanges>
    <protectedRange sqref="B22:E30" name="Bereich4"/>
    <protectedRange sqref="B19:C20" name="Bereich3"/>
    <protectedRange sqref="B15:D17" name="Bereich2"/>
    <protectedRange sqref="B6:E7" name="Bereich1"/>
  </protectedRanges>
  <mergeCells count="10">
    <mergeCell ref="A1:G1"/>
    <mergeCell ref="J36:M36"/>
    <mergeCell ref="J37:M37"/>
    <mergeCell ref="C35:G38"/>
    <mergeCell ref="C9:E9"/>
    <mergeCell ref="C32:E32"/>
    <mergeCell ref="D19:E20"/>
    <mergeCell ref="A33:E33"/>
    <mergeCell ref="A10:E10"/>
    <mergeCell ref="A38:A40"/>
  </mergeCells>
  <conditionalFormatting sqref="G32:G33 G9:G10 G12">
    <cfRule type="cellIs" priority="1" dxfId="0" operator="equal" stopIfTrue="1">
      <formula>"erfüllt"</formula>
    </cfRule>
    <cfRule type="cellIs" priority="2" dxfId="1" operator="equal" stopIfTrue="1">
      <formula>"Nicht erfüllt"</formula>
    </cfRule>
  </conditionalFormatting>
  <conditionalFormatting sqref="F12">
    <cfRule type="cellIs" priority="3" dxfId="2" operator="notEqual" stopIfTrue="1">
      <formula>22</formula>
    </cfRule>
  </conditionalFormatting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Elisabeth Gymnasium Halle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klaus.neumann</dc:creator>
  <cp:keywords/>
  <dc:description/>
  <cp:lastModifiedBy>klaus.neumann</cp:lastModifiedBy>
  <dcterms:created xsi:type="dcterms:W3CDTF">2008-01-23T07:17:30Z</dcterms:created>
  <dcterms:modified xsi:type="dcterms:W3CDTF">2008-02-13T10:04:08Z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